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28" yWindow="576" windowWidth="15996" windowHeight="5244"/>
  </bookViews>
  <sheets>
    <sheet name="Лист1" sheetId="1" r:id="rId1"/>
  </sheets>
  <calcPr calcId="125725"/>
  <extLs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F196" s="1"/>
  <c r="I81" l="1"/>
  <c r="I196" s="1"/>
  <c r="I157"/>
  <c r="I62"/>
</calcChain>
</file>

<file path=xl/sharedStrings.xml><?xml version="1.0" encoding="utf-8"?>
<sst xmlns="http://schemas.openxmlformats.org/spreadsheetml/2006/main" count="369" uniqueCount="115">
  <si>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</si>
  <si>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</si>
  <si>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</si>
  <si>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</si>
  <si>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</si>
  <si>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</si>
  <si>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</si>
  <si>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</si>
  <si>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</si>
  <si>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</si>
  <si>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</si>
  <si>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</si>
  <si>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</si>
  <si>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</si>
  <si>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</si>
  <si>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</si>
  <si>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</si>
  <si>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</si>
  <si>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</si>
  <si>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</si>
  <si>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</si>
  <si>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</si>
  <si>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</si>
  <si>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</si>
  <si>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</si>
  <si>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</si>
  <si>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</si>
  <si>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</si>
  <si>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</si>
  <si>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</si>
  <si>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</si>
  <si>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</si>
  <si>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</si>
  <si>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</si>
  <si>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</si>
  <si>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</si>
  <si>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</si>
  <si>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</si>
  <si>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</si>
  <si>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</si>
  <si>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</si>
  <si>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</si>
  <si>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из кабачков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</si>
  <si>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</si>
  <si>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</si>
  <si>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</si>
  <si>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</si>
  <si>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</si>
  <si>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вязкая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</si>
  <si>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</si>
  <si>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</si>
  <si>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</si>
  <si>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</si>
  <si>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</si>
  <si>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</si>
  <si>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лимоном и сахаром</t>
  </si>
  <si>
    <t>54-3гн-2020</t>
  </si>
  <si>
    <t>Салат из свеклы с огурцами солеными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</si>
  <si>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</si>
  <si>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</si>
  <si>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</si>
  <si>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</si>
  <si>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</si>
  <si>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</si>
  <si>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</si>
  <si>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картофельный с солеными огурцами и зеленым горошком</t>
  </si>
  <si>
    <t>Суп картофельный с макаронными изделиями</t>
  </si>
  <si>
    <t>Котлеты рубленые из птицы</t>
  </si>
  <si>
    <t>Рис отварной с овощами</t>
  </si>
  <si>
    <t>Птица отварная</t>
  </si>
  <si>
    <t>Чай витаминный</t>
  </si>
  <si>
    <t>13.40</t>
  </si>
  <si>
    <t>Капуста квашеная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</si>
  <si>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</si>
  <si>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</si>
  <si>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</si>
  <si>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</si>
  <si>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</si>
  <si>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</si>
  <si>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</si>
  <si>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</si>
  <si>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</si>
  <si>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</si>
  <si>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</si>
  <si>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</si>
  <si>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</si>
  <si>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</si>
  <si>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</si>
  <si>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</si>
  <si>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</si>
  <si>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</si>
  <si>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</si>
  <si>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Кукуруза консервированная</t>
  </si>
  <si>
    <t>Плов из отварной птицы</t>
  </si>
  <si>
    <t>54-12м-2020</t>
  </si>
  <si>
    <t>Молоко кипяченое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</si>
  <si>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</si>
  <si>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</si>
  <si>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</si>
  <si>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</si>
  <si>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</si>
  <si>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</si>
  <si>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Салат из свеклы отварной</t>
  </si>
  <si>
    <t>Биточки рубленые из птицы</t>
  </si>
  <si>
    <t>Сок фруктовый</t>
  </si>
  <si>
    <t>Каша по-купечески</t>
  </si>
  <si>
    <t>Горошек зеленый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</si>
  <si>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</si>
  <si>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</si>
  <si>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</si>
  <si>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</si>
  <si>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</si>
  <si>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Директор МБОУ Черновская ООШ</t>
  </si>
  <si>
    <t>Мухаматчин Р.П.</t>
  </si>
  <si>
    <t>МБОУ Черновская ООШ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</si>
</sst>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>
      <c r="A1" s="1" t="s">
        <v>0</v>
      </c>
      <c r="B1" s="2"/>
      <c r="C1" s="66" t="s">
        <v>114</v>
      </c>
      <c r="D1" s="67"/>
      <c r="E1" s="68"/>
      <c r="F1" s="3" t="s">
        <v>1</v>
      </c>
      <c r="G1" s="2" t="s">
        <v>2</v>
      </c>
      <c r="H1" s="66" t="s">
        <v>112</v>
      </c>
      <c r="I1" s="67"/>
      <c r="J1" s="67"/>
      <c r="K1" s="68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>
      <c r="A2" s="5" t="s">
        <v>3</v>
      </c>
      <c r="B2" s="2"/>
      <c r="C2" s="2"/>
      <c r="D2" s="1"/>
      <c r="E2" s="2"/>
      <c r="F2" s="2"/>
      <c r="G2" s="2" t="s">
        <v>4</v>
      </c>
      <c r="H2" s="69" t="s">
        <v>113</v>
      </c>
      <c r="I2" s="67"/>
      <c r="J2" s="67"/>
      <c r="K2" s="68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13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10</v>
      </c>
      <c r="G6" s="22">
        <v>0.08</v>
      </c>
      <c r="H6" s="22">
        <v>7.24</v>
      </c>
      <c r="I6" s="22">
        <v>0.13</v>
      </c>
      <c r="J6" s="22">
        <v>66</v>
      </c>
      <c r="K6" s="23">
        <v>14</v>
      </c>
      <c r="L6" s="24">
        <v>73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5"/>
      <c r="B7" s="26"/>
      <c r="C7" s="27"/>
      <c r="D7" s="28" t="s">
        <v>26</v>
      </c>
      <c r="E7" s="29" t="s">
        <v>27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28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5"/>
      <c r="B8" s="26"/>
      <c r="C8" s="27"/>
      <c r="D8" s="33" t="s">
        <v>29</v>
      </c>
      <c r="E8" s="29" t="s">
        <v>30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31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5"/>
      <c r="B9" s="26"/>
      <c r="C9" s="27"/>
      <c r="D9" s="33" t="s">
        <v>32</v>
      </c>
      <c r="E9" s="29" t="s">
        <v>33</v>
      </c>
      <c r="F9" s="30">
        <v>15</v>
      </c>
      <c r="G9" s="30">
        <v>0.84</v>
      </c>
      <c r="H9" s="30">
        <v>0.17</v>
      </c>
      <c r="I9" s="30">
        <v>7.41</v>
      </c>
      <c r="J9" s="30">
        <v>34.49</v>
      </c>
      <c r="K9" s="31" t="s">
        <v>34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5"/>
      <c r="B10" s="26"/>
      <c r="C10" s="27"/>
      <c r="D10" s="33" t="s">
        <v>35</v>
      </c>
      <c r="E10" s="29" t="s">
        <v>36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5"/>
      <c r="B11" s="26"/>
      <c r="C11" s="27"/>
      <c r="D11" s="28" t="s">
        <v>37</v>
      </c>
      <c r="E11" s="29" t="s">
        <v>38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5"/>
      <c r="B13" s="36"/>
      <c r="C13" s="37"/>
      <c r="D13" s="38" t="s">
        <v>39</v>
      </c>
      <c r="E13" s="39"/>
      <c r="F13" s="40">
        <f t="shared" ref="F13:J13" si="0">SUM(F6:F12)</f>
        <v>605</v>
      </c>
      <c r="G13" s="40">
        <f t="shared" si="0"/>
        <v>14.62</v>
      </c>
      <c r="H13" s="40">
        <f t="shared" si="0"/>
        <v>17.910000000000004</v>
      </c>
      <c r="I13" s="40">
        <f t="shared" si="0"/>
        <v>81.38000000000001</v>
      </c>
      <c r="J13" s="40">
        <f t="shared" si="0"/>
        <v>545.17999999999995</v>
      </c>
      <c r="K13" s="41"/>
      <c r="L13" s="42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3">
        <f t="shared" ref="A14:B14" si="1">A6</f>
        <v>1</v>
      </c>
      <c r="B14" s="44">
        <f t="shared" si="1"/>
        <v>1</v>
      </c>
      <c r="C14" s="45" t="s">
        <v>40</v>
      </c>
      <c r="D14" s="33" t="s">
        <v>41</v>
      </c>
      <c r="E14" s="29" t="s">
        <v>42</v>
      </c>
      <c r="F14" s="30">
        <v>60</v>
      </c>
      <c r="G14" s="30">
        <v>1.1399999999999999</v>
      </c>
      <c r="H14" s="30">
        <v>5.34</v>
      </c>
      <c r="I14" s="30">
        <v>4.62</v>
      </c>
      <c r="J14" s="30">
        <v>71.099999999999994</v>
      </c>
      <c r="K14" s="31">
        <v>50</v>
      </c>
      <c r="L14" s="46">
        <v>73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5"/>
      <c r="B15" s="26"/>
      <c r="C15" s="27"/>
      <c r="D15" s="33" t="s">
        <v>43</v>
      </c>
      <c r="E15" s="29" t="s">
        <v>44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5"/>
      <c r="B16" s="26"/>
      <c r="C16" s="27"/>
      <c r="D16" s="33" t="s">
        <v>45</v>
      </c>
      <c r="E16" s="29" t="s">
        <v>46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47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5"/>
      <c r="B17" s="26"/>
      <c r="C17" s="27"/>
      <c r="D17" s="33" t="s">
        <v>47</v>
      </c>
      <c r="E17" s="29" t="s">
        <v>48</v>
      </c>
      <c r="F17" s="30">
        <v>150</v>
      </c>
      <c r="G17" s="30">
        <v>4.58</v>
      </c>
      <c r="H17" s="30">
        <v>5.01</v>
      </c>
      <c r="I17" s="30">
        <v>20.52</v>
      </c>
      <c r="J17" s="30">
        <v>145.47</v>
      </c>
      <c r="K17" s="31">
        <v>303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5"/>
      <c r="B18" s="26"/>
      <c r="C18" s="27"/>
      <c r="D18" s="33" t="s">
        <v>49</v>
      </c>
      <c r="E18" s="29" t="s">
        <v>50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5"/>
      <c r="B19" s="26"/>
      <c r="C19" s="27"/>
      <c r="D19" s="33" t="s">
        <v>32</v>
      </c>
      <c r="E19" s="29" t="s">
        <v>33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34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5"/>
      <c r="B20" s="26"/>
      <c r="C20" s="27"/>
      <c r="D20" s="33" t="s">
        <v>35</v>
      </c>
      <c r="E20" s="29" t="s">
        <v>36</v>
      </c>
      <c r="F20" s="30">
        <v>40</v>
      </c>
      <c r="G20" s="30">
        <v>3.16</v>
      </c>
      <c r="H20" s="30">
        <v>0.4</v>
      </c>
      <c r="I20" s="30">
        <v>19.440000000000001</v>
      </c>
      <c r="J20" s="30">
        <v>94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5"/>
      <c r="B23" s="36"/>
      <c r="C23" s="37"/>
      <c r="D23" s="38" t="s">
        <v>39</v>
      </c>
      <c r="E23" s="39"/>
      <c r="F23" s="40">
        <f t="shared" ref="F23:J23" si="2">SUM(F14:F22)</f>
        <v>780</v>
      </c>
      <c r="G23" s="40">
        <f t="shared" si="2"/>
        <v>24.650000000000002</v>
      </c>
      <c r="H23" s="40">
        <f t="shared" si="2"/>
        <v>25.259999999999998</v>
      </c>
      <c r="I23" s="40">
        <f t="shared" si="2"/>
        <v>100.82</v>
      </c>
      <c r="J23" s="40">
        <f t="shared" si="2"/>
        <v>729.25</v>
      </c>
      <c r="K23" s="41"/>
      <c r="L23" s="42">
        <f>SUM(L14:L22)</f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8">
        <f t="shared" ref="A24:B24" si="3">A6</f>
        <v>1</v>
      </c>
      <c r="B24" s="49">
        <f t="shared" si="3"/>
        <v>1</v>
      </c>
      <c r="C24" s="61" t="s">
        <v>51</v>
      </c>
      <c r="D24" s="62"/>
      <c r="E24" s="50"/>
      <c r="F24" s="51">
        <f t="shared" ref="F24:J24" si="4">F13+F23</f>
        <v>1385</v>
      </c>
      <c r="G24" s="51">
        <f t="shared" si="4"/>
        <v>39.270000000000003</v>
      </c>
      <c r="H24" s="51">
        <f t="shared" si="4"/>
        <v>43.17</v>
      </c>
      <c r="I24" s="51">
        <f t="shared" si="4"/>
        <v>182.2</v>
      </c>
      <c r="J24" s="51">
        <f t="shared" si="4"/>
        <v>1274.4299999999998</v>
      </c>
      <c r="K24" s="51"/>
      <c r="L24" s="52">
        <f>L13+L23</f>
        <v>146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3">
        <v>1</v>
      </c>
      <c r="B25" s="26">
        <v>2</v>
      </c>
      <c r="C25" s="19" t="s">
        <v>23</v>
      </c>
      <c r="D25" s="20"/>
      <c r="E25" s="21" t="s">
        <v>52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3"/>
      <c r="B26" s="26"/>
      <c r="C26" s="27"/>
      <c r="D26" s="28" t="s">
        <v>45</v>
      </c>
      <c r="E26" s="29" t="s">
        <v>53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3"/>
      <c r="B27" s="26"/>
      <c r="C27" s="27"/>
      <c r="D27" s="33" t="s">
        <v>47</v>
      </c>
      <c r="E27" s="29" t="s">
        <v>54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3"/>
      <c r="B28" s="26"/>
      <c r="C28" s="27"/>
      <c r="D28" s="33" t="s">
        <v>29</v>
      </c>
      <c r="E28" s="29" t="s">
        <v>55</v>
      </c>
      <c r="F28" s="30">
        <v>200</v>
      </c>
      <c r="G28" s="30">
        <v>0.26</v>
      </c>
      <c r="H28" s="30">
        <v>0.01</v>
      </c>
      <c r="I28" s="30">
        <v>6.64</v>
      </c>
      <c r="J28" s="30">
        <v>27.66</v>
      </c>
      <c r="K28" s="31" t="s">
        <v>56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3"/>
      <c r="B29" s="26"/>
      <c r="C29" s="27"/>
      <c r="D29" s="33" t="s">
        <v>32</v>
      </c>
      <c r="E29" s="29" t="s">
        <v>33</v>
      </c>
      <c r="F29" s="30">
        <v>15</v>
      </c>
      <c r="G29" s="30">
        <v>0.84</v>
      </c>
      <c r="H29" s="30">
        <v>0.17</v>
      </c>
      <c r="I29" s="30">
        <v>7.41</v>
      </c>
      <c r="J29" s="30">
        <v>34.49</v>
      </c>
      <c r="K29" s="31" t="s">
        <v>34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3"/>
      <c r="B30" s="26"/>
      <c r="C30" s="27"/>
      <c r="D30" s="28" t="s">
        <v>35</v>
      </c>
      <c r="E30" s="29" t="s">
        <v>36</v>
      </c>
      <c r="F30" s="30">
        <v>30</v>
      </c>
      <c r="G30" s="30">
        <v>2.37</v>
      </c>
      <c r="H30" s="30">
        <v>0.3</v>
      </c>
      <c r="I30" s="30">
        <v>14.58</v>
      </c>
      <c r="J30" s="30">
        <v>70.5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3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4"/>
      <c r="B32" s="36"/>
      <c r="C32" s="37"/>
      <c r="D32" s="38" t="s">
        <v>39</v>
      </c>
      <c r="E32" s="39"/>
      <c r="F32" s="40">
        <f t="shared" ref="F32:J32" si="5">SUM(F25:F31)</f>
        <v>585</v>
      </c>
      <c r="G32" s="40">
        <f t="shared" si="5"/>
        <v>26.85</v>
      </c>
      <c r="H32" s="40">
        <f t="shared" si="5"/>
        <v>17.880000000000003</v>
      </c>
      <c r="I32" s="40">
        <f t="shared" si="5"/>
        <v>71.31</v>
      </c>
      <c r="J32" s="40">
        <f t="shared" si="5"/>
        <v>553.48</v>
      </c>
      <c r="K32" s="41"/>
      <c r="L32" s="42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4">
        <f t="shared" ref="A33:B33" si="6">A25</f>
        <v>1</v>
      </c>
      <c r="B33" s="44">
        <f t="shared" si="6"/>
        <v>2</v>
      </c>
      <c r="C33" s="45" t="s">
        <v>40</v>
      </c>
      <c r="D33" s="33" t="s">
        <v>41</v>
      </c>
      <c r="E33" s="29" t="s">
        <v>57</v>
      </c>
      <c r="F33" s="30">
        <v>60</v>
      </c>
      <c r="G33" s="30">
        <v>0.85</v>
      </c>
      <c r="H33" s="30">
        <v>3.62</v>
      </c>
      <c r="I33" s="30">
        <v>3.77</v>
      </c>
      <c r="J33" s="30">
        <v>51.02</v>
      </c>
      <c r="K33" s="31">
        <v>55</v>
      </c>
      <c r="L33" s="24">
        <v>73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3"/>
      <c r="B34" s="26"/>
      <c r="C34" s="27"/>
      <c r="D34" s="33" t="s">
        <v>43</v>
      </c>
      <c r="E34" s="29" t="s">
        <v>58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3"/>
      <c r="B35" s="26"/>
      <c r="C35" s="27"/>
      <c r="D35" s="33" t="s">
        <v>45</v>
      </c>
      <c r="E35" s="29" t="s">
        <v>59</v>
      </c>
      <c r="F35" s="30">
        <v>200</v>
      </c>
      <c r="G35" s="30">
        <v>15.16</v>
      </c>
      <c r="H35" s="30">
        <v>11.88</v>
      </c>
      <c r="I35" s="30">
        <v>32.119999999999997</v>
      </c>
      <c r="J35" s="30">
        <v>296.04000000000002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3"/>
      <c r="B36" s="26"/>
      <c r="C36" s="27"/>
      <c r="D36" s="33" t="s">
        <v>49</v>
      </c>
      <c r="E36" s="29" t="s">
        <v>60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3"/>
      <c r="B37" s="26"/>
      <c r="C37" s="27"/>
      <c r="D37" s="33" t="s">
        <v>32</v>
      </c>
      <c r="E37" s="29" t="s">
        <v>33</v>
      </c>
      <c r="F37" s="30">
        <v>20</v>
      </c>
      <c r="G37" s="30">
        <v>1.1200000000000001</v>
      </c>
      <c r="H37" s="30">
        <v>0.22</v>
      </c>
      <c r="I37" s="30">
        <v>9.8800000000000008</v>
      </c>
      <c r="J37" s="30">
        <v>45.98</v>
      </c>
      <c r="K37" s="31" t="s">
        <v>34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3"/>
      <c r="B38" s="26"/>
      <c r="C38" s="27"/>
      <c r="D38" s="33" t="s">
        <v>35</v>
      </c>
      <c r="E38" s="29" t="s">
        <v>36</v>
      </c>
      <c r="F38" s="30">
        <v>50</v>
      </c>
      <c r="G38" s="30">
        <v>3.95</v>
      </c>
      <c r="H38" s="30">
        <v>0.5</v>
      </c>
      <c r="I38" s="30">
        <v>24.3</v>
      </c>
      <c r="J38" s="30">
        <v>117.5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3"/>
      <c r="B39" s="26"/>
      <c r="C39" s="27"/>
      <c r="D39" s="33"/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3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3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4"/>
      <c r="B42" s="36"/>
      <c r="C42" s="37"/>
      <c r="D42" s="38" t="s">
        <v>39</v>
      </c>
      <c r="E42" s="39"/>
      <c r="F42" s="40">
        <f t="shared" ref="F42:J42" si="7">SUM(F33:F41)</f>
        <v>730</v>
      </c>
      <c r="G42" s="40">
        <f t="shared" si="7"/>
        <v>25.63</v>
      </c>
      <c r="H42" s="40">
        <f t="shared" si="7"/>
        <v>20.599999999999998</v>
      </c>
      <c r="I42" s="40">
        <f t="shared" si="7"/>
        <v>107.00999999999999</v>
      </c>
      <c r="J42" s="40">
        <f t="shared" si="7"/>
        <v>715.88</v>
      </c>
      <c r="K42" s="41"/>
      <c r="L42" s="42">
        <f>SUM(L33:L41)</f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5">
        <f t="shared" ref="A43:B43" si="8">A25</f>
        <v>1</v>
      </c>
      <c r="B43" s="55">
        <f t="shared" si="8"/>
        <v>2</v>
      </c>
      <c r="C43" s="61" t="s">
        <v>51</v>
      </c>
      <c r="D43" s="62"/>
      <c r="E43" s="50"/>
      <c r="F43" s="51">
        <f t="shared" ref="F43:J43" si="9">F32+F42</f>
        <v>1315</v>
      </c>
      <c r="G43" s="51">
        <f t="shared" si="9"/>
        <v>52.480000000000004</v>
      </c>
      <c r="H43" s="51">
        <f t="shared" si="9"/>
        <v>38.480000000000004</v>
      </c>
      <c r="I43" s="51">
        <f t="shared" si="9"/>
        <v>178.32</v>
      </c>
      <c r="J43" s="51">
        <f t="shared" si="9"/>
        <v>1269.3600000000001</v>
      </c>
      <c r="K43" s="51"/>
      <c r="L43" s="52">
        <f>L32+L42</f>
        <v>146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7">
        <v>1</v>
      </c>
      <c r="B44" s="18">
        <v>3</v>
      </c>
      <c r="C44" s="19" t="s">
        <v>23</v>
      </c>
      <c r="D44" s="20" t="s">
        <v>24</v>
      </c>
      <c r="E44" s="21" t="s">
        <v>61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5"/>
      <c r="B45" s="26"/>
      <c r="C45" s="27"/>
      <c r="D45" s="28" t="s">
        <v>26</v>
      </c>
      <c r="E45" s="29" t="s">
        <v>62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5"/>
      <c r="B46" s="26"/>
      <c r="C46" s="27"/>
      <c r="D46" s="33" t="s">
        <v>29</v>
      </c>
      <c r="E46" s="29" t="s">
        <v>63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5"/>
      <c r="B47" s="26"/>
      <c r="C47" s="27"/>
      <c r="D47" s="33" t="s">
        <v>32</v>
      </c>
      <c r="E47" s="29" t="s">
        <v>33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34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5"/>
      <c r="B48" s="26"/>
      <c r="C48" s="27"/>
      <c r="D48" s="33" t="s">
        <v>35</v>
      </c>
      <c r="E48" s="29" t="s">
        <v>36</v>
      </c>
      <c r="F48" s="30">
        <v>20</v>
      </c>
      <c r="G48" s="30">
        <v>1.58</v>
      </c>
      <c r="H48" s="30">
        <v>0.2</v>
      </c>
      <c r="I48" s="30">
        <v>9.7200000000000006</v>
      </c>
      <c r="J48" s="30">
        <v>47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5"/>
      <c r="B49" s="26"/>
      <c r="C49" s="27"/>
      <c r="D49" s="28" t="s">
        <v>24</v>
      </c>
      <c r="E49" s="29" t="s">
        <v>64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34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/>
      <c r="B51" s="36"/>
      <c r="C51" s="37"/>
      <c r="D51" s="38" t="s">
        <v>39</v>
      </c>
      <c r="E51" s="39"/>
      <c r="F51" s="40">
        <f t="shared" ref="F51:J51" si="10">SUM(F44:F50)</f>
        <v>555</v>
      </c>
      <c r="G51" s="40">
        <f t="shared" si="10"/>
        <v>24.67</v>
      </c>
      <c r="H51" s="40">
        <f t="shared" si="10"/>
        <v>23.24</v>
      </c>
      <c r="I51" s="40">
        <f t="shared" si="10"/>
        <v>63.6</v>
      </c>
      <c r="J51" s="40">
        <f t="shared" si="10"/>
        <v>562.25</v>
      </c>
      <c r="K51" s="41"/>
      <c r="L51" s="42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3">
        <f t="shared" ref="A52:B52" si="11">A44</f>
        <v>1</v>
      </c>
      <c r="B52" s="44">
        <f t="shared" si="11"/>
        <v>3</v>
      </c>
      <c r="C52" s="45" t="s">
        <v>40</v>
      </c>
      <c r="D52" s="33" t="s">
        <v>41</v>
      </c>
      <c r="E52" s="29" t="s">
        <v>65</v>
      </c>
      <c r="F52" s="30">
        <v>60</v>
      </c>
      <c r="G52" s="30">
        <v>1.05</v>
      </c>
      <c r="H52" s="30">
        <v>3.71</v>
      </c>
      <c r="I52" s="30">
        <v>5.55</v>
      </c>
      <c r="J52" s="30">
        <v>59.76</v>
      </c>
      <c r="K52" s="31">
        <v>42</v>
      </c>
      <c r="L52" s="24">
        <v>73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5"/>
      <c r="B53" s="26"/>
      <c r="C53" s="27"/>
      <c r="D53" s="33" t="s">
        <v>43</v>
      </c>
      <c r="E53" s="29" t="s">
        <v>66</v>
      </c>
      <c r="F53" s="30">
        <v>200</v>
      </c>
      <c r="G53" s="30">
        <v>2.15</v>
      </c>
      <c r="H53" s="30">
        <v>2.27</v>
      </c>
      <c r="I53" s="30">
        <v>13.71</v>
      </c>
      <c r="J53" s="30">
        <v>83.87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5"/>
      <c r="B54" s="26"/>
      <c r="C54" s="27"/>
      <c r="D54" s="33" t="s">
        <v>45</v>
      </c>
      <c r="E54" s="29" t="s">
        <v>67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5"/>
      <c r="B55" s="26"/>
      <c r="C55" s="27"/>
      <c r="D55" s="33" t="s">
        <v>47</v>
      </c>
      <c r="E55" s="29" t="s">
        <v>68</v>
      </c>
      <c r="F55" s="30">
        <v>150</v>
      </c>
      <c r="G55" s="30">
        <v>3.47</v>
      </c>
      <c r="H55" s="30">
        <v>4.96</v>
      </c>
      <c r="I55" s="30">
        <v>31.3</v>
      </c>
      <c r="J55" s="30">
        <v>183.71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5"/>
      <c r="B56" s="26"/>
      <c r="C56" s="27"/>
      <c r="D56" s="33" t="s">
        <v>29</v>
      </c>
      <c r="E56" s="29" t="s">
        <v>30</v>
      </c>
      <c r="F56" s="30">
        <v>200</v>
      </c>
      <c r="G56" s="30">
        <v>0.2</v>
      </c>
      <c r="H56" s="30">
        <v>0</v>
      </c>
      <c r="I56" s="30">
        <v>6.43</v>
      </c>
      <c r="J56" s="30">
        <v>26.52</v>
      </c>
      <c r="K56" s="31" t="s">
        <v>31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5"/>
      <c r="B57" s="26"/>
      <c r="C57" s="27"/>
      <c r="D57" s="33" t="s">
        <v>32</v>
      </c>
      <c r="E57" s="29" t="s">
        <v>33</v>
      </c>
      <c r="F57" s="30">
        <v>20</v>
      </c>
      <c r="G57" s="30">
        <v>1.1200000000000001</v>
      </c>
      <c r="H57" s="30">
        <v>0.22</v>
      </c>
      <c r="I57" s="30">
        <v>9.8800000000000008</v>
      </c>
      <c r="J57" s="30">
        <v>45.98</v>
      </c>
      <c r="K57" s="31" t="s">
        <v>34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5"/>
      <c r="B58" s="26"/>
      <c r="C58" s="27"/>
      <c r="D58" s="33" t="s">
        <v>35</v>
      </c>
      <c r="E58" s="29" t="s">
        <v>36</v>
      </c>
      <c r="F58" s="30">
        <v>40</v>
      </c>
      <c r="G58" s="30">
        <v>3.16</v>
      </c>
      <c r="H58" s="30">
        <v>0.4</v>
      </c>
      <c r="I58" s="30">
        <v>19.440000000000001</v>
      </c>
      <c r="J58" s="30">
        <v>94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5"/>
      <c r="B61" s="36"/>
      <c r="C61" s="37"/>
      <c r="D61" s="38" t="s">
        <v>39</v>
      </c>
      <c r="E61" s="39"/>
      <c r="F61" s="40">
        <f t="shared" ref="F61:J61" si="12">SUM(F52:F60)</f>
        <v>760</v>
      </c>
      <c r="G61" s="40">
        <f t="shared" si="12"/>
        <v>27.49</v>
      </c>
      <c r="H61" s="40">
        <f t="shared" si="12"/>
        <v>22.32</v>
      </c>
      <c r="I61" s="40">
        <f t="shared" si="12"/>
        <v>101.46000000000001</v>
      </c>
      <c r="J61" s="40">
        <f t="shared" si="12"/>
        <v>716.6</v>
      </c>
      <c r="K61" s="41"/>
      <c r="L61" s="42">
        <f>SUM(L52:L60)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8">
        <f t="shared" ref="A62:B62" si="13">A44</f>
        <v>1</v>
      </c>
      <c r="B62" s="49">
        <f t="shared" si="13"/>
        <v>3</v>
      </c>
      <c r="C62" s="61" t="s">
        <v>51</v>
      </c>
      <c r="D62" s="62"/>
      <c r="E62" s="50"/>
      <c r="F62" s="51">
        <f t="shared" ref="F62:J62" si="14">F51+F61</f>
        <v>1315</v>
      </c>
      <c r="G62" s="51">
        <f t="shared" si="14"/>
        <v>52.16</v>
      </c>
      <c r="H62" s="51">
        <f t="shared" si="14"/>
        <v>45.56</v>
      </c>
      <c r="I62" s="51">
        <f t="shared" si="14"/>
        <v>165.06</v>
      </c>
      <c r="J62" s="51">
        <f t="shared" si="14"/>
        <v>1278.8499999999999</v>
      </c>
      <c r="K62" s="51"/>
      <c r="L62" s="52">
        <f>L51+L61</f>
        <v>146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7">
        <v>1</v>
      </c>
      <c r="B63" s="18">
        <v>4</v>
      </c>
      <c r="C63" s="19" t="s">
        <v>23</v>
      </c>
      <c r="D63" s="20" t="s">
        <v>45</v>
      </c>
      <c r="E63" s="21" t="s">
        <v>69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5"/>
      <c r="B64" s="26"/>
      <c r="C64" s="27"/>
      <c r="D64" s="28" t="s">
        <v>47</v>
      </c>
      <c r="E64" s="29" t="s">
        <v>48</v>
      </c>
      <c r="F64" s="30">
        <v>150</v>
      </c>
      <c r="G64" s="30">
        <v>4.58</v>
      </c>
      <c r="H64" s="30">
        <v>5.01</v>
      </c>
      <c r="I64" s="30">
        <v>20.52</v>
      </c>
      <c r="J64" s="30">
        <v>145.47</v>
      </c>
      <c r="K64" s="31">
        <v>303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5"/>
      <c r="B65" s="26"/>
      <c r="C65" s="27"/>
      <c r="D65" s="33" t="s">
        <v>29</v>
      </c>
      <c r="E65" s="29" t="s">
        <v>70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71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5"/>
      <c r="B66" s="26"/>
      <c r="C66" s="27"/>
      <c r="D66" s="33" t="s">
        <v>32</v>
      </c>
      <c r="E66" s="29" t="s">
        <v>33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34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5"/>
      <c r="B67" s="26"/>
      <c r="C67" s="27"/>
      <c r="D67" s="33" t="s">
        <v>35</v>
      </c>
      <c r="E67" s="29" t="s">
        <v>36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5"/>
      <c r="B70" s="36"/>
      <c r="C70" s="37"/>
      <c r="D70" s="38" t="s">
        <v>39</v>
      </c>
      <c r="E70" s="39"/>
      <c r="F70" s="40">
        <f t="shared" ref="F70:J70" si="15">SUM(F63:F69)</f>
        <v>500</v>
      </c>
      <c r="G70" s="40">
        <f t="shared" si="15"/>
        <v>29.540000000000003</v>
      </c>
      <c r="H70" s="40">
        <f t="shared" si="15"/>
        <v>19.2</v>
      </c>
      <c r="I70" s="40">
        <f t="shared" si="15"/>
        <v>56.67</v>
      </c>
      <c r="J70" s="40">
        <f t="shared" si="15"/>
        <v>517.6</v>
      </c>
      <c r="K70" s="41"/>
      <c r="L70" s="42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3">
        <f t="shared" ref="A71:B71" si="16">A63</f>
        <v>1</v>
      </c>
      <c r="B71" s="44">
        <f t="shared" si="16"/>
        <v>4</v>
      </c>
      <c r="C71" s="45" t="s">
        <v>40</v>
      </c>
      <c r="D71" s="33" t="s">
        <v>41</v>
      </c>
      <c r="E71" s="29" t="s">
        <v>72</v>
      </c>
      <c r="F71" s="30">
        <v>60</v>
      </c>
      <c r="G71" s="30">
        <v>1.02</v>
      </c>
      <c r="H71" s="30">
        <v>4.25</v>
      </c>
      <c r="I71" s="30">
        <v>1.69</v>
      </c>
      <c r="J71" s="30">
        <v>49.1</v>
      </c>
      <c r="K71" s="31" t="s">
        <v>34</v>
      </c>
      <c r="L71" s="24">
        <v>73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5"/>
      <c r="B72" s="26"/>
      <c r="C72" s="27"/>
      <c r="D72" s="33" t="s">
        <v>43</v>
      </c>
      <c r="E72" s="29" t="s">
        <v>73</v>
      </c>
      <c r="F72" s="30">
        <v>200</v>
      </c>
      <c r="G72" s="30">
        <v>1.68</v>
      </c>
      <c r="H72" s="30">
        <v>4.09</v>
      </c>
      <c r="I72" s="30">
        <v>13.27</v>
      </c>
      <c r="J72" s="30">
        <v>96.64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5"/>
      <c r="B73" s="26"/>
      <c r="C73" s="27"/>
      <c r="D73" s="33" t="s">
        <v>45</v>
      </c>
      <c r="E73" s="29" t="s">
        <v>74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5"/>
      <c r="B74" s="26"/>
      <c r="C74" s="27"/>
      <c r="D74" s="33" t="s">
        <v>47</v>
      </c>
      <c r="E74" s="29" t="s">
        <v>75</v>
      </c>
      <c r="F74" s="30">
        <v>150</v>
      </c>
      <c r="G74" s="30">
        <v>3.07</v>
      </c>
      <c r="H74" s="30">
        <v>4.8</v>
      </c>
      <c r="I74" s="30">
        <v>20.440000000000001</v>
      </c>
      <c r="J74" s="30">
        <v>137.22999999999999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5"/>
      <c r="B75" s="26"/>
      <c r="C75" s="27"/>
      <c r="D75" s="33" t="s">
        <v>49</v>
      </c>
      <c r="E75" s="29" t="s">
        <v>76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5"/>
      <c r="B76" s="26"/>
      <c r="C76" s="27"/>
      <c r="D76" s="33" t="s">
        <v>32</v>
      </c>
      <c r="E76" s="29" t="s">
        <v>33</v>
      </c>
      <c r="F76" s="30">
        <v>20</v>
      </c>
      <c r="G76" s="30">
        <v>1.1200000000000001</v>
      </c>
      <c r="H76" s="30">
        <v>0.22</v>
      </c>
      <c r="I76" s="30">
        <v>9.8800000000000008</v>
      </c>
      <c r="J76" s="30">
        <v>45.98</v>
      </c>
      <c r="K76" s="31" t="s">
        <v>34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5"/>
      <c r="B77" s="26"/>
      <c r="C77" s="27"/>
      <c r="D77" s="33" t="s">
        <v>35</v>
      </c>
      <c r="E77" s="29" t="s">
        <v>36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5"/>
      <c r="B80" s="36"/>
      <c r="C80" s="37"/>
      <c r="D80" s="38" t="s">
        <v>39</v>
      </c>
      <c r="E80" s="39"/>
      <c r="F80" s="40">
        <f t="shared" ref="F80:J80" si="17">SUM(F71:F79)</f>
        <v>780</v>
      </c>
      <c r="G80" s="40">
        <f t="shared" si="17"/>
        <v>28.23</v>
      </c>
      <c r="H80" s="40">
        <f t="shared" si="17"/>
        <v>22.08</v>
      </c>
      <c r="I80" s="40">
        <f t="shared" si="17"/>
        <v>100.44999999999999</v>
      </c>
      <c r="J80" s="40">
        <f t="shared" si="17"/>
        <v>713.46</v>
      </c>
      <c r="K80" s="41"/>
      <c r="L80" s="42">
        <f>SUM(L71:L79)</f>
        <v>73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8">
        <f t="shared" ref="A81:B81" si="18">A63</f>
        <v>1</v>
      </c>
      <c r="B81" s="49">
        <f t="shared" si="18"/>
        <v>4</v>
      </c>
      <c r="C81" s="61" t="s">
        <v>51</v>
      </c>
      <c r="D81" s="62"/>
      <c r="E81" s="50"/>
      <c r="F81" s="51">
        <f t="shared" ref="F81:J81" si="19">F70+F80</f>
        <v>1280</v>
      </c>
      <c r="G81" s="51">
        <f t="shared" si="19"/>
        <v>57.77</v>
      </c>
      <c r="H81" s="51">
        <f t="shared" si="19"/>
        <v>41.28</v>
      </c>
      <c r="I81" s="51">
        <f t="shared" si="19"/>
        <v>157.12</v>
      </c>
      <c r="J81" s="51">
        <f t="shared" si="19"/>
        <v>1231.06</v>
      </c>
      <c r="K81" s="51"/>
      <c r="L81" s="52">
        <f>L70+L80</f>
        <v>146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7">
        <v>1</v>
      </c>
      <c r="B82" s="18">
        <v>5</v>
      </c>
      <c r="C82" s="19" t="s">
        <v>23</v>
      </c>
      <c r="D82" s="20" t="s">
        <v>24</v>
      </c>
      <c r="E82" s="21" t="s">
        <v>25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5"/>
      <c r="B83" s="26"/>
      <c r="C83" s="27"/>
      <c r="D83" s="28" t="s">
        <v>45</v>
      </c>
      <c r="E83" s="29" t="s">
        <v>77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5"/>
      <c r="B84" s="26"/>
      <c r="C84" s="27"/>
      <c r="D84" s="33" t="s">
        <v>47</v>
      </c>
      <c r="E84" s="29" t="s">
        <v>78</v>
      </c>
      <c r="F84" s="30">
        <v>150</v>
      </c>
      <c r="G84" s="30">
        <v>5.51</v>
      </c>
      <c r="H84" s="30">
        <v>4.5199999999999996</v>
      </c>
      <c r="I84" s="30">
        <v>26.45</v>
      </c>
      <c r="J84" s="30">
        <v>168.45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5"/>
      <c r="B85" s="26"/>
      <c r="C85" s="27"/>
      <c r="D85" s="33" t="s">
        <v>29</v>
      </c>
      <c r="E85" s="29" t="s">
        <v>79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80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5"/>
      <c r="B86" s="26"/>
      <c r="C86" s="27"/>
      <c r="D86" s="33" t="s">
        <v>32</v>
      </c>
      <c r="E86" s="29" t="s">
        <v>33</v>
      </c>
      <c r="F86" s="30">
        <v>15</v>
      </c>
      <c r="G86" s="30">
        <v>0.84</v>
      </c>
      <c r="H86" s="30">
        <v>0.17</v>
      </c>
      <c r="I86" s="30">
        <v>7.41</v>
      </c>
      <c r="J86" s="30">
        <v>34.49</v>
      </c>
      <c r="K86" s="31" t="s">
        <v>34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5"/>
      <c r="B87" s="26"/>
      <c r="C87" s="27"/>
      <c r="D87" s="28" t="s">
        <v>35</v>
      </c>
      <c r="E87" s="29" t="s">
        <v>36</v>
      </c>
      <c r="F87" s="30">
        <v>30</v>
      </c>
      <c r="G87" s="30">
        <v>2.37</v>
      </c>
      <c r="H87" s="30">
        <v>0.3</v>
      </c>
      <c r="I87" s="30">
        <v>14.58</v>
      </c>
      <c r="J87" s="30">
        <v>70.5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5"/>
      <c r="B89" s="36"/>
      <c r="C89" s="37"/>
      <c r="D89" s="38" t="s">
        <v>39</v>
      </c>
      <c r="E89" s="39"/>
      <c r="F89" s="40">
        <f t="shared" ref="F89:J89" si="20">SUM(F82:F88)</f>
        <v>505</v>
      </c>
      <c r="G89" s="40">
        <f t="shared" si="20"/>
        <v>19.87</v>
      </c>
      <c r="H89" s="40">
        <f t="shared" si="20"/>
        <v>24.250000000000004</v>
      </c>
      <c r="I89" s="40">
        <f t="shared" si="20"/>
        <v>63.19</v>
      </c>
      <c r="J89" s="40">
        <f t="shared" si="20"/>
        <v>550.3599999999999</v>
      </c>
      <c r="K89" s="41"/>
      <c r="L89" s="42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3">
        <f t="shared" ref="A90:B90" si="21">A82</f>
        <v>1</v>
      </c>
      <c r="B90" s="44">
        <f t="shared" si="21"/>
        <v>5</v>
      </c>
      <c r="C90" s="45" t="s">
        <v>40</v>
      </c>
      <c r="D90" s="33" t="s">
        <v>41</v>
      </c>
      <c r="E90" s="29" t="s">
        <v>81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82</v>
      </c>
      <c r="L90" s="24">
        <v>73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5"/>
      <c r="B91" s="26"/>
      <c r="C91" s="27"/>
      <c r="D91" s="33" t="s">
        <v>43</v>
      </c>
      <c r="E91" s="29" t="s">
        <v>83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5"/>
      <c r="B92" s="26"/>
      <c r="C92" s="27"/>
      <c r="D92" s="33" t="s">
        <v>45</v>
      </c>
      <c r="E92" s="29" t="s">
        <v>84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85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5"/>
      <c r="B93" s="26"/>
      <c r="C93" s="27"/>
      <c r="D93" s="33" t="s">
        <v>49</v>
      </c>
      <c r="E93" s="29" t="s">
        <v>86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87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5"/>
      <c r="B94" s="26"/>
      <c r="C94" s="27"/>
      <c r="D94" s="33" t="s">
        <v>32</v>
      </c>
      <c r="E94" s="29" t="s">
        <v>33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34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5"/>
      <c r="B95" s="26"/>
      <c r="C95" s="27"/>
      <c r="D95" s="33" t="s">
        <v>35</v>
      </c>
      <c r="E95" s="29" t="s">
        <v>36</v>
      </c>
      <c r="F95" s="30">
        <v>45</v>
      </c>
      <c r="G95" s="30">
        <v>3.56</v>
      </c>
      <c r="H95" s="30">
        <v>0.45</v>
      </c>
      <c r="I95" s="30">
        <v>21.87</v>
      </c>
      <c r="J95" s="30">
        <v>105.75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5"/>
      <c r="B96" s="26"/>
      <c r="C96" s="27"/>
      <c r="D96" s="33" t="s">
        <v>88</v>
      </c>
      <c r="E96" s="29" t="s">
        <v>89</v>
      </c>
      <c r="F96" s="30">
        <v>25</v>
      </c>
      <c r="G96" s="30">
        <v>2.09</v>
      </c>
      <c r="H96" s="30">
        <v>2.83</v>
      </c>
      <c r="I96" s="30">
        <v>17.43</v>
      </c>
      <c r="J96" s="30">
        <v>103.5</v>
      </c>
      <c r="K96" s="31" t="s">
        <v>34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5"/>
      <c r="B99" s="36"/>
      <c r="C99" s="37"/>
      <c r="D99" s="38" t="s">
        <v>39</v>
      </c>
      <c r="E99" s="39"/>
      <c r="F99" s="40">
        <f t="shared" ref="F99:J99" si="22">SUM(F90:F98)</f>
        <v>755</v>
      </c>
      <c r="G99" s="40">
        <f t="shared" si="22"/>
        <v>23.33</v>
      </c>
      <c r="H99" s="40">
        <f t="shared" si="22"/>
        <v>22.950000000000003</v>
      </c>
      <c r="I99" s="40">
        <f t="shared" si="22"/>
        <v>102.28</v>
      </c>
      <c r="J99" s="40">
        <f t="shared" si="22"/>
        <v>708.84</v>
      </c>
      <c r="K99" s="41"/>
      <c r="L99" s="42">
        <f>SUM(L90:L98)</f>
        <v>73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8">
        <f t="shared" ref="A100:B100" si="23">A82</f>
        <v>1</v>
      </c>
      <c r="B100" s="49">
        <f t="shared" si="23"/>
        <v>5</v>
      </c>
      <c r="C100" s="61" t="s">
        <v>51</v>
      </c>
      <c r="D100" s="62"/>
      <c r="E100" s="50"/>
      <c r="F100" s="51">
        <f t="shared" ref="F100:J100" si="24">F89+F99</f>
        <v>1260</v>
      </c>
      <c r="G100" s="51">
        <f t="shared" si="24"/>
        <v>43.2</v>
      </c>
      <c r="H100" s="51">
        <f t="shared" si="24"/>
        <v>47.2</v>
      </c>
      <c r="I100" s="51">
        <f t="shared" si="24"/>
        <v>165.47</v>
      </c>
      <c r="J100" s="51">
        <f t="shared" si="24"/>
        <v>1259.1999999999998</v>
      </c>
      <c r="K100" s="51"/>
      <c r="L100" s="52">
        <f>L89+L99</f>
        <v>146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7">
        <v>2</v>
      </c>
      <c r="B101" s="18">
        <v>1</v>
      </c>
      <c r="C101" s="19" t="s">
        <v>23</v>
      </c>
      <c r="D101" s="20"/>
      <c r="E101" s="21" t="s">
        <v>52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5"/>
      <c r="B102" s="26"/>
      <c r="C102" s="27"/>
      <c r="D102" s="28" t="s">
        <v>26</v>
      </c>
      <c r="E102" s="29" t="s">
        <v>90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5"/>
      <c r="B103" s="26"/>
      <c r="C103" s="27"/>
      <c r="D103" s="33" t="s">
        <v>29</v>
      </c>
      <c r="E103" s="29" t="s">
        <v>91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5"/>
      <c r="B104" s="26"/>
      <c r="C104" s="27"/>
      <c r="D104" s="33" t="s">
        <v>32</v>
      </c>
      <c r="E104" s="29" t="s">
        <v>33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34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5"/>
      <c r="B105" s="26"/>
      <c r="C105" s="27"/>
      <c r="D105" s="33" t="s">
        <v>35</v>
      </c>
      <c r="E105" s="29" t="s">
        <v>36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5"/>
      <c r="B106" s="26"/>
      <c r="C106" s="27"/>
      <c r="D106" s="28" t="s">
        <v>37</v>
      </c>
      <c r="E106" s="29" t="s">
        <v>38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5"/>
      <c r="B108" s="36"/>
      <c r="C108" s="37"/>
      <c r="D108" s="38" t="s">
        <v>39</v>
      </c>
      <c r="E108" s="39"/>
      <c r="F108" s="40">
        <f t="shared" ref="F108:J108" si="25">SUM(F101:F107)</f>
        <v>575</v>
      </c>
      <c r="G108" s="40">
        <f t="shared" si="25"/>
        <v>21.41</v>
      </c>
      <c r="H108" s="40">
        <f t="shared" si="25"/>
        <v>19.580000000000002</v>
      </c>
      <c r="I108" s="40">
        <f t="shared" si="25"/>
        <v>84.11</v>
      </c>
      <c r="J108" s="40">
        <f t="shared" si="25"/>
        <v>598.2299999999999</v>
      </c>
      <c r="K108" s="41"/>
      <c r="L108" s="42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3">
        <f t="shared" ref="A109:B109" si="26">A101</f>
        <v>2</v>
      </c>
      <c r="B109" s="44">
        <f t="shared" si="26"/>
        <v>1</v>
      </c>
      <c r="C109" s="45" t="s">
        <v>40</v>
      </c>
      <c r="D109" s="33" t="s">
        <v>41</v>
      </c>
      <c r="E109" s="29" t="s">
        <v>92</v>
      </c>
      <c r="F109" s="30">
        <v>60</v>
      </c>
      <c r="G109" s="30">
        <v>1.2</v>
      </c>
      <c r="H109" s="30">
        <v>0</v>
      </c>
      <c r="I109" s="30">
        <v>6.6</v>
      </c>
      <c r="J109" s="30">
        <v>30</v>
      </c>
      <c r="K109" s="31" t="s">
        <v>34</v>
      </c>
      <c r="L109" s="24">
        <v>73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5"/>
      <c r="B110" s="26"/>
      <c r="C110" s="27"/>
      <c r="D110" s="33" t="s">
        <v>43</v>
      </c>
      <c r="E110" s="29" t="s">
        <v>44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5"/>
      <c r="B111" s="26"/>
      <c r="C111" s="27"/>
      <c r="D111" s="33" t="s">
        <v>45</v>
      </c>
      <c r="E111" s="29" t="s">
        <v>93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94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5"/>
      <c r="B112" s="26"/>
      <c r="C112" s="27"/>
      <c r="D112" s="33" t="s">
        <v>29</v>
      </c>
      <c r="E112" s="29" t="s">
        <v>55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56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5"/>
      <c r="B113" s="26"/>
      <c r="C113" s="27"/>
      <c r="D113" s="33" t="s">
        <v>32</v>
      </c>
      <c r="E113" s="29" t="s">
        <v>33</v>
      </c>
      <c r="F113" s="30">
        <v>25</v>
      </c>
      <c r="G113" s="30">
        <v>1.4</v>
      </c>
      <c r="H113" s="30">
        <v>0.28000000000000003</v>
      </c>
      <c r="I113" s="30">
        <v>12.35</v>
      </c>
      <c r="J113" s="30">
        <v>57.48</v>
      </c>
      <c r="K113" s="31" t="s">
        <v>34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5"/>
      <c r="B114" s="26"/>
      <c r="C114" s="27"/>
      <c r="D114" s="33" t="s">
        <v>35</v>
      </c>
      <c r="E114" s="29" t="s">
        <v>36</v>
      </c>
      <c r="F114" s="30">
        <v>35</v>
      </c>
      <c r="G114" s="30">
        <v>2.77</v>
      </c>
      <c r="H114" s="30">
        <v>0.35</v>
      </c>
      <c r="I114" s="30">
        <v>17.010000000000002</v>
      </c>
      <c r="J114" s="30">
        <v>82.25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5"/>
      <c r="B115" s="26"/>
      <c r="C115" s="27"/>
      <c r="D115" s="33"/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5"/>
      <c r="B118" s="36"/>
      <c r="C118" s="37"/>
      <c r="D118" s="38" t="s">
        <v>39</v>
      </c>
      <c r="E118" s="39"/>
      <c r="F118" s="40">
        <f t="shared" ref="F118:J118" si="27">SUM(F109:F117)</f>
        <v>770</v>
      </c>
      <c r="G118" s="40">
        <f t="shared" si="27"/>
        <v>26.279999999999998</v>
      </c>
      <c r="H118" s="40">
        <f t="shared" si="27"/>
        <v>24.030000000000005</v>
      </c>
      <c r="I118" s="40">
        <f t="shared" si="27"/>
        <v>98.85</v>
      </c>
      <c r="J118" s="40">
        <f t="shared" si="27"/>
        <v>715.54</v>
      </c>
      <c r="K118" s="41"/>
      <c r="L118" s="42">
        <f>SUM(L109:L117)</f>
        <v>73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8">
        <f t="shared" ref="A119:B119" si="28">A101</f>
        <v>2</v>
      </c>
      <c r="B119" s="49">
        <f t="shared" si="28"/>
        <v>1</v>
      </c>
      <c r="C119" s="61" t="s">
        <v>51</v>
      </c>
      <c r="D119" s="62"/>
      <c r="E119" s="50"/>
      <c r="F119" s="51">
        <f t="shared" ref="F119:J119" si="29">F108+F118</f>
        <v>1345</v>
      </c>
      <c r="G119" s="51">
        <f t="shared" si="29"/>
        <v>47.69</v>
      </c>
      <c r="H119" s="51">
        <f t="shared" si="29"/>
        <v>43.610000000000007</v>
      </c>
      <c r="I119" s="51">
        <f t="shared" si="29"/>
        <v>182.95999999999998</v>
      </c>
      <c r="J119" s="51">
        <f t="shared" si="29"/>
        <v>1313.77</v>
      </c>
      <c r="K119" s="51"/>
      <c r="L119" s="52">
        <f>L108+L118</f>
        <v>146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3">
        <v>2</v>
      </c>
      <c r="B120" s="26">
        <v>2</v>
      </c>
      <c r="C120" s="19" t="s">
        <v>23</v>
      </c>
      <c r="D120" s="20" t="s">
        <v>24</v>
      </c>
      <c r="E120" s="21" t="s">
        <v>25</v>
      </c>
      <c r="F120" s="22">
        <v>10</v>
      </c>
      <c r="G120" s="22">
        <v>0.08</v>
      </c>
      <c r="H120" s="22">
        <v>7.24</v>
      </c>
      <c r="I120" s="22">
        <v>0.13</v>
      </c>
      <c r="J120" s="22">
        <v>66</v>
      </c>
      <c r="K120" s="23">
        <v>14</v>
      </c>
      <c r="L120" s="24">
        <v>73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3"/>
      <c r="B121" s="26"/>
      <c r="C121" s="27"/>
      <c r="D121" s="28" t="s">
        <v>26</v>
      </c>
      <c r="E121" s="29" t="s">
        <v>27</v>
      </c>
      <c r="F121" s="30">
        <v>150</v>
      </c>
      <c r="G121" s="30">
        <v>7.9</v>
      </c>
      <c r="H121" s="30">
        <v>7.2</v>
      </c>
      <c r="I121" s="30">
        <v>28.6</v>
      </c>
      <c r="J121" s="30">
        <v>210.8</v>
      </c>
      <c r="K121" s="31" t="s">
        <v>28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3"/>
      <c r="B122" s="26"/>
      <c r="C122" s="27"/>
      <c r="D122" s="33" t="s">
        <v>29</v>
      </c>
      <c r="E122" s="29" t="s">
        <v>30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31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3"/>
      <c r="B123" s="26"/>
      <c r="C123" s="27"/>
      <c r="D123" s="33" t="s">
        <v>32</v>
      </c>
      <c r="E123" s="29" t="s">
        <v>33</v>
      </c>
      <c r="F123" s="30">
        <v>15</v>
      </c>
      <c r="G123" s="30">
        <v>0.84</v>
      </c>
      <c r="H123" s="30">
        <v>0.17</v>
      </c>
      <c r="I123" s="30">
        <v>7.41</v>
      </c>
      <c r="J123" s="30">
        <v>34.49</v>
      </c>
      <c r="K123" s="31" t="s">
        <v>34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3"/>
      <c r="B124" s="26"/>
      <c r="C124" s="27"/>
      <c r="D124" s="33" t="s">
        <v>35</v>
      </c>
      <c r="E124" s="29" t="s">
        <v>36</v>
      </c>
      <c r="F124" s="30">
        <v>30</v>
      </c>
      <c r="G124" s="30">
        <v>2.37</v>
      </c>
      <c r="H124" s="30">
        <v>0.3</v>
      </c>
      <c r="I124" s="30">
        <v>14.58</v>
      </c>
      <c r="J124" s="30">
        <v>70.5</v>
      </c>
      <c r="K124" s="34">
        <v>45363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3"/>
      <c r="B125" s="26"/>
      <c r="C125" s="27"/>
      <c r="D125" s="28" t="s">
        <v>24</v>
      </c>
      <c r="E125" s="29" t="s">
        <v>95</v>
      </c>
      <c r="F125" s="30">
        <v>200</v>
      </c>
      <c r="G125" s="30">
        <v>5.8</v>
      </c>
      <c r="H125" s="30">
        <v>5</v>
      </c>
      <c r="I125" s="30">
        <v>9.6</v>
      </c>
      <c r="J125" s="30">
        <v>106.6</v>
      </c>
      <c r="K125" s="31">
        <v>385</v>
      </c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3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4"/>
      <c r="B127" s="36"/>
      <c r="C127" s="37"/>
      <c r="D127" s="38" t="s">
        <v>39</v>
      </c>
      <c r="E127" s="39"/>
      <c r="F127" s="40">
        <f t="shared" ref="F127:J127" si="30">SUM(F120:F126)</f>
        <v>605</v>
      </c>
      <c r="G127" s="40">
        <f t="shared" si="30"/>
        <v>17.190000000000001</v>
      </c>
      <c r="H127" s="40">
        <f t="shared" si="30"/>
        <v>19.910000000000004</v>
      </c>
      <c r="I127" s="40">
        <f t="shared" si="30"/>
        <v>66.749999999999986</v>
      </c>
      <c r="J127" s="40">
        <f t="shared" si="30"/>
        <v>514.91</v>
      </c>
      <c r="K127" s="41"/>
      <c r="L127" s="42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4">
        <f t="shared" ref="A128:B128" si="31">A120</f>
        <v>2</v>
      </c>
      <c r="B128" s="44">
        <f t="shared" si="31"/>
        <v>2</v>
      </c>
      <c r="C128" s="45" t="s">
        <v>40</v>
      </c>
      <c r="D128" s="33" t="s">
        <v>41</v>
      </c>
      <c r="E128" s="29" t="s">
        <v>72</v>
      </c>
      <c r="F128" s="30">
        <v>60</v>
      </c>
      <c r="G128" s="30">
        <v>1.02</v>
      </c>
      <c r="H128" s="30">
        <v>4.25</v>
      </c>
      <c r="I128" s="30">
        <v>1.69</v>
      </c>
      <c r="J128" s="30">
        <v>49.1</v>
      </c>
      <c r="K128" s="31" t="s">
        <v>34</v>
      </c>
      <c r="L128" s="24">
        <v>73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3"/>
      <c r="B129" s="26"/>
      <c r="C129" s="27"/>
      <c r="D129" s="33" t="s">
        <v>43</v>
      </c>
      <c r="E129" s="29" t="s">
        <v>96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3"/>
      <c r="B130" s="26"/>
      <c r="C130" s="27"/>
      <c r="D130" s="33" t="s">
        <v>45</v>
      </c>
      <c r="E130" s="29" t="s">
        <v>97</v>
      </c>
      <c r="F130" s="30">
        <v>200</v>
      </c>
      <c r="G130" s="30">
        <v>21.1</v>
      </c>
      <c r="H130" s="30">
        <v>7</v>
      </c>
      <c r="I130" s="30">
        <v>17.5</v>
      </c>
      <c r="J130" s="30">
        <v>217.4</v>
      </c>
      <c r="K130" s="31" t="s">
        <v>98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3"/>
      <c r="B131" s="26"/>
      <c r="C131" s="27"/>
      <c r="D131" s="33" t="s">
        <v>49</v>
      </c>
      <c r="E131" s="29" t="s">
        <v>50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3"/>
      <c r="B132" s="26"/>
      <c r="C132" s="27"/>
      <c r="D132" s="33" t="s">
        <v>32</v>
      </c>
      <c r="E132" s="29" t="s">
        <v>33</v>
      </c>
      <c r="F132" s="30">
        <v>25</v>
      </c>
      <c r="G132" s="30">
        <v>1.4</v>
      </c>
      <c r="H132" s="30">
        <v>0.28000000000000003</v>
      </c>
      <c r="I132" s="30">
        <v>12.35</v>
      </c>
      <c r="J132" s="30">
        <v>57.48</v>
      </c>
      <c r="K132" s="31" t="s">
        <v>34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3"/>
      <c r="B133" s="26"/>
      <c r="C133" s="27"/>
      <c r="D133" s="33" t="s">
        <v>35</v>
      </c>
      <c r="E133" s="29" t="s">
        <v>36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3"/>
      <c r="B134" s="26"/>
      <c r="C134" s="27"/>
      <c r="D134" s="33" t="s">
        <v>88</v>
      </c>
      <c r="E134" s="29" t="s">
        <v>89</v>
      </c>
      <c r="F134" s="30">
        <v>30</v>
      </c>
      <c r="G134" s="30">
        <v>2.5099999999999998</v>
      </c>
      <c r="H134" s="30">
        <v>3.39</v>
      </c>
      <c r="I134" s="30">
        <v>20.91</v>
      </c>
      <c r="J134" s="30">
        <v>124.2</v>
      </c>
      <c r="K134" s="31" t="s">
        <v>34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3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3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4"/>
      <c r="B137" s="36"/>
      <c r="C137" s="37"/>
      <c r="D137" s="38" t="s">
        <v>39</v>
      </c>
      <c r="E137" s="39"/>
      <c r="F137" s="40">
        <f t="shared" ref="F137:J137" si="32">SUM(F128:F136)</f>
        <v>760</v>
      </c>
      <c r="G137" s="40">
        <f t="shared" si="32"/>
        <v>30.78</v>
      </c>
      <c r="H137" s="40">
        <f t="shared" si="32"/>
        <v>19.299999999999997</v>
      </c>
      <c r="I137" s="40">
        <f t="shared" si="32"/>
        <v>103.95</v>
      </c>
      <c r="J137" s="40">
        <f t="shared" si="32"/>
        <v>712.61000000000013</v>
      </c>
      <c r="K137" s="41"/>
      <c r="L137" s="42">
        <f>SUM(L128:L136)</f>
        <v>73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5">
        <f t="shared" ref="A138:B138" si="33">A120</f>
        <v>2</v>
      </c>
      <c r="B138" s="55">
        <f t="shared" si="33"/>
        <v>2</v>
      </c>
      <c r="C138" s="61" t="s">
        <v>51</v>
      </c>
      <c r="D138" s="62"/>
      <c r="E138" s="50"/>
      <c r="F138" s="51">
        <f t="shared" ref="F138:J138" si="34">F127+F137</f>
        <v>1365</v>
      </c>
      <c r="G138" s="51">
        <f t="shared" si="34"/>
        <v>47.97</v>
      </c>
      <c r="H138" s="51">
        <f t="shared" si="34"/>
        <v>39.21</v>
      </c>
      <c r="I138" s="51">
        <f t="shared" si="34"/>
        <v>170.7</v>
      </c>
      <c r="J138" s="51">
        <f t="shared" si="34"/>
        <v>1227.52</v>
      </c>
      <c r="K138" s="51"/>
      <c r="L138" s="52">
        <f>L127+L137</f>
        <v>146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7">
        <v>2</v>
      </c>
      <c r="B139" s="18">
        <v>3</v>
      </c>
      <c r="C139" s="19" t="s">
        <v>23</v>
      </c>
      <c r="D139" s="20" t="s">
        <v>45</v>
      </c>
      <c r="E139" s="21" t="s">
        <v>99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5"/>
      <c r="B140" s="26"/>
      <c r="C140" s="27"/>
      <c r="D140" s="28" t="s">
        <v>47</v>
      </c>
      <c r="E140" s="29" t="s">
        <v>68</v>
      </c>
      <c r="F140" s="30">
        <v>180</v>
      </c>
      <c r="G140" s="30">
        <v>4.16</v>
      </c>
      <c r="H140" s="30">
        <v>5.95</v>
      </c>
      <c r="I140" s="30">
        <v>37.56</v>
      </c>
      <c r="J140" s="30">
        <v>220.46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5"/>
      <c r="B141" s="26"/>
      <c r="C141" s="27"/>
      <c r="D141" s="33" t="s">
        <v>29</v>
      </c>
      <c r="E141" s="29" t="s">
        <v>70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71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5"/>
      <c r="B142" s="26"/>
      <c r="C142" s="27"/>
      <c r="D142" s="33" t="s">
        <v>32</v>
      </c>
      <c r="E142" s="29" t="s">
        <v>33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34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5"/>
      <c r="B143" s="26"/>
      <c r="C143" s="27"/>
      <c r="D143" s="33" t="s">
        <v>35</v>
      </c>
      <c r="E143" s="29" t="s">
        <v>36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5"/>
      <c r="B146" s="36"/>
      <c r="C146" s="37"/>
      <c r="D146" s="38" t="s">
        <v>39</v>
      </c>
      <c r="E146" s="39"/>
      <c r="F146" s="40">
        <f t="shared" ref="F146:J146" si="35">SUM(F139:F145)</f>
        <v>525</v>
      </c>
      <c r="G146" s="40">
        <f t="shared" si="35"/>
        <v>23.62</v>
      </c>
      <c r="H146" s="40">
        <f t="shared" si="35"/>
        <v>11.030000000000001</v>
      </c>
      <c r="I146" s="40">
        <f t="shared" si="35"/>
        <v>74.45</v>
      </c>
      <c r="J146" s="40">
        <f t="shared" si="35"/>
        <v>491.52000000000004</v>
      </c>
      <c r="K146" s="41"/>
      <c r="L146" s="42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3">
        <f t="shared" ref="A147:B147" si="36">A139</f>
        <v>2</v>
      </c>
      <c r="B147" s="44">
        <f t="shared" si="36"/>
        <v>3</v>
      </c>
      <c r="C147" s="45" t="s">
        <v>40</v>
      </c>
      <c r="D147" s="33" t="s">
        <v>41</v>
      </c>
      <c r="E147" s="29" t="s">
        <v>100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24">
        <v>73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5"/>
      <c r="B148" s="26"/>
      <c r="C148" s="27"/>
      <c r="D148" s="33" t="s">
        <v>43</v>
      </c>
      <c r="E148" s="29" t="s">
        <v>58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5"/>
      <c r="B149" s="26"/>
      <c r="C149" s="27"/>
      <c r="D149" s="33" t="s">
        <v>45</v>
      </c>
      <c r="E149" s="29" t="s">
        <v>101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5"/>
      <c r="B150" s="26"/>
      <c r="C150" s="27"/>
      <c r="D150" s="33" t="s">
        <v>47</v>
      </c>
      <c r="E150" s="29" t="s">
        <v>48</v>
      </c>
      <c r="F150" s="30">
        <v>150</v>
      </c>
      <c r="G150" s="30">
        <v>4.58</v>
      </c>
      <c r="H150" s="30">
        <v>5.01</v>
      </c>
      <c r="I150" s="30">
        <v>20.52</v>
      </c>
      <c r="J150" s="30">
        <v>145.47</v>
      </c>
      <c r="K150" s="31">
        <v>303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5"/>
      <c r="B151" s="26"/>
      <c r="C151" s="27"/>
      <c r="D151" s="33" t="s">
        <v>49</v>
      </c>
      <c r="E151" s="29" t="s">
        <v>76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5"/>
      <c r="B152" s="26"/>
      <c r="C152" s="27"/>
      <c r="D152" s="33" t="s">
        <v>32</v>
      </c>
      <c r="E152" s="29" t="s">
        <v>33</v>
      </c>
      <c r="F152" s="30">
        <v>25</v>
      </c>
      <c r="G152" s="30">
        <v>1.4</v>
      </c>
      <c r="H152" s="30">
        <v>0.28000000000000003</v>
      </c>
      <c r="I152" s="30">
        <v>12.35</v>
      </c>
      <c r="J152" s="30">
        <v>57.48</v>
      </c>
      <c r="K152" s="31" t="s">
        <v>34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5"/>
      <c r="B153" s="26"/>
      <c r="C153" s="27"/>
      <c r="D153" s="33" t="s">
        <v>35</v>
      </c>
      <c r="E153" s="29" t="s">
        <v>36</v>
      </c>
      <c r="F153" s="30">
        <v>45</v>
      </c>
      <c r="G153" s="30">
        <v>3.56</v>
      </c>
      <c r="H153" s="30">
        <v>0.45</v>
      </c>
      <c r="I153" s="30">
        <v>21.87</v>
      </c>
      <c r="J153" s="30">
        <v>105.75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5"/>
      <c r="B156" s="36"/>
      <c r="C156" s="37"/>
      <c r="D156" s="38" t="s">
        <v>39</v>
      </c>
      <c r="E156" s="39"/>
      <c r="F156" s="40">
        <f t="shared" ref="F156:J156" si="37">SUM(F147:F155)</f>
        <v>805</v>
      </c>
      <c r="G156" s="40">
        <f t="shared" si="37"/>
        <v>23.03</v>
      </c>
      <c r="H156" s="40">
        <f t="shared" si="37"/>
        <v>20.880000000000003</v>
      </c>
      <c r="I156" s="40">
        <f t="shared" si="37"/>
        <v>106.57</v>
      </c>
      <c r="J156" s="40">
        <f t="shared" si="37"/>
        <v>706.15</v>
      </c>
      <c r="K156" s="41"/>
      <c r="L156" s="42">
        <f>SUM(L147:L155)</f>
        <v>73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8">
        <f t="shared" ref="A157:B157" si="38">A139</f>
        <v>2</v>
      </c>
      <c r="B157" s="49">
        <f t="shared" si="38"/>
        <v>3</v>
      </c>
      <c r="C157" s="61" t="s">
        <v>51</v>
      </c>
      <c r="D157" s="62"/>
      <c r="E157" s="50"/>
      <c r="F157" s="51">
        <f t="shared" ref="F157:J157" si="39">F146+F156</f>
        <v>1330</v>
      </c>
      <c r="G157" s="51">
        <f t="shared" si="39"/>
        <v>46.650000000000006</v>
      </c>
      <c r="H157" s="51">
        <f t="shared" si="39"/>
        <v>31.910000000000004</v>
      </c>
      <c r="I157" s="51">
        <f t="shared" si="39"/>
        <v>181.01999999999998</v>
      </c>
      <c r="J157" s="51">
        <f t="shared" si="39"/>
        <v>1197.67</v>
      </c>
      <c r="K157" s="51"/>
      <c r="L157" s="52">
        <f>L146+L156</f>
        <v>146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7">
        <v>2</v>
      </c>
      <c r="B158" s="18">
        <v>4</v>
      </c>
      <c r="C158" s="19" t="s">
        <v>23</v>
      </c>
      <c r="D158" s="20" t="s">
        <v>24</v>
      </c>
      <c r="E158" s="21" t="s">
        <v>61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5"/>
      <c r="B159" s="26"/>
      <c r="C159" s="27"/>
      <c r="D159" s="28" t="s">
        <v>45</v>
      </c>
      <c r="E159" s="29" t="s">
        <v>77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5"/>
      <c r="B160" s="26"/>
      <c r="C160" s="27"/>
      <c r="D160" s="33" t="s">
        <v>47</v>
      </c>
      <c r="E160" s="29" t="s">
        <v>78</v>
      </c>
      <c r="F160" s="30">
        <v>150</v>
      </c>
      <c r="G160" s="30">
        <v>5.51</v>
      </c>
      <c r="H160" s="30">
        <v>4.5199999999999996</v>
      </c>
      <c r="I160" s="30">
        <v>26.45</v>
      </c>
      <c r="J160" s="30">
        <v>168.45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5"/>
      <c r="B161" s="26"/>
      <c r="C161" s="27"/>
      <c r="D161" s="33" t="s">
        <v>29</v>
      </c>
      <c r="E161" s="29" t="s">
        <v>79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80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5"/>
      <c r="B162" s="26"/>
      <c r="C162" s="27"/>
      <c r="D162" s="33" t="s">
        <v>32</v>
      </c>
      <c r="E162" s="29" t="s">
        <v>33</v>
      </c>
      <c r="F162" s="30">
        <v>15</v>
      </c>
      <c r="G162" s="30">
        <v>0.84</v>
      </c>
      <c r="H162" s="30">
        <v>0.17</v>
      </c>
      <c r="I162" s="30">
        <v>7.41</v>
      </c>
      <c r="J162" s="30">
        <v>34.49</v>
      </c>
      <c r="K162" s="31" t="s">
        <v>34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5"/>
      <c r="B163" s="26"/>
      <c r="C163" s="27"/>
      <c r="D163" s="28" t="s">
        <v>35</v>
      </c>
      <c r="E163" s="29" t="s">
        <v>36</v>
      </c>
      <c r="F163" s="30">
        <v>30</v>
      </c>
      <c r="G163" s="30">
        <v>2.37</v>
      </c>
      <c r="H163" s="30">
        <v>0.3</v>
      </c>
      <c r="I163" s="30">
        <v>14.58</v>
      </c>
      <c r="J163" s="30">
        <v>70.5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5"/>
      <c r="B165" s="36"/>
      <c r="C165" s="37"/>
      <c r="D165" s="38" t="s">
        <v>39</v>
      </c>
      <c r="E165" s="39"/>
      <c r="F165" s="40">
        <f t="shared" ref="F165:J165" si="40">SUM(F158:F164)</f>
        <v>510</v>
      </c>
      <c r="G165" s="40">
        <f t="shared" si="40"/>
        <v>23.27</v>
      </c>
      <c r="H165" s="40">
        <f t="shared" si="40"/>
        <v>21.460000000000004</v>
      </c>
      <c r="I165" s="40">
        <f t="shared" si="40"/>
        <v>63.059999999999988</v>
      </c>
      <c r="J165" s="40">
        <f t="shared" si="40"/>
        <v>538.3599999999999</v>
      </c>
      <c r="K165" s="41"/>
      <c r="L165" s="42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3">
        <f t="shared" ref="A166:B166" si="41">A158</f>
        <v>2</v>
      </c>
      <c r="B166" s="44">
        <f t="shared" si="41"/>
        <v>4</v>
      </c>
      <c r="C166" s="45" t="s">
        <v>40</v>
      </c>
      <c r="D166" s="33" t="s">
        <v>41</v>
      </c>
      <c r="E166" s="29" t="s">
        <v>102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24">
        <v>73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5"/>
      <c r="B167" s="26"/>
      <c r="C167" s="27"/>
      <c r="D167" s="33" t="s">
        <v>43</v>
      </c>
      <c r="E167" s="29" t="s">
        <v>83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5"/>
      <c r="B168" s="26"/>
      <c r="C168" s="27"/>
      <c r="D168" s="33" t="s">
        <v>45</v>
      </c>
      <c r="E168" s="29" t="s">
        <v>103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5"/>
      <c r="B169" s="26"/>
      <c r="C169" s="27"/>
      <c r="D169" s="33" t="s">
        <v>47</v>
      </c>
      <c r="E169" s="29" t="s">
        <v>75</v>
      </c>
      <c r="F169" s="30">
        <v>150</v>
      </c>
      <c r="G169" s="30">
        <v>3.07</v>
      </c>
      <c r="H169" s="30">
        <v>4.8</v>
      </c>
      <c r="I169" s="30">
        <v>20.440000000000001</v>
      </c>
      <c r="J169" s="30">
        <v>137.22999999999999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5"/>
      <c r="B170" s="26"/>
      <c r="C170" s="27"/>
      <c r="D170" s="33" t="s">
        <v>49</v>
      </c>
      <c r="E170" s="29" t="s">
        <v>104</v>
      </c>
      <c r="F170" s="30">
        <v>180</v>
      </c>
      <c r="G170" s="30">
        <v>0.9</v>
      </c>
      <c r="H170" s="30">
        <v>0</v>
      </c>
      <c r="I170" s="30">
        <v>22.86</v>
      </c>
      <c r="J170" s="30">
        <v>95.04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5"/>
      <c r="B171" s="26"/>
      <c r="C171" s="27"/>
      <c r="D171" s="33" t="s">
        <v>32</v>
      </c>
      <c r="E171" s="29" t="s">
        <v>33</v>
      </c>
      <c r="F171" s="30">
        <v>25</v>
      </c>
      <c r="G171" s="30">
        <v>1.4</v>
      </c>
      <c r="H171" s="30">
        <v>0.28000000000000003</v>
      </c>
      <c r="I171" s="30">
        <v>12.35</v>
      </c>
      <c r="J171" s="30">
        <v>57.48</v>
      </c>
      <c r="K171" s="31" t="s">
        <v>34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5"/>
      <c r="B172" s="26"/>
      <c r="C172" s="27"/>
      <c r="D172" s="33" t="s">
        <v>35</v>
      </c>
      <c r="E172" s="29" t="s">
        <v>36</v>
      </c>
      <c r="F172" s="30">
        <v>30</v>
      </c>
      <c r="G172" s="30">
        <v>2.37</v>
      </c>
      <c r="H172" s="30">
        <v>0.3</v>
      </c>
      <c r="I172" s="30">
        <v>14.58</v>
      </c>
      <c r="J172" s="30">
        <v>70.5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5"/>
      <c r="B175" s="36"/>
      <c r="C175" s="37"/>
      <c r="D175" s="38" t="s">
        <v>39</v>
      </c>
      <c r="E175" s="39"/>
      <c r="F175" s="40">
        <f t="shared" ref="F175:J175" si="42">SUM(F166:F174)</f>
        <v>735</v>
      </c>
      <c r="G175" s="40">
        <f t="shared" si="42"/>
        <v>26.31</v>
      </c>
      <c r="H175" s="40">
        <f t="shared" si="42"/>
        <v>23.660000000000004</v>
      </c>
      <c r="I175" s="40">
        <f t="shared" si="42"/>
        <v>97.13</v>
      </c>
      <c r="J175" s="40">
        <f t="shared" si="42"/>
        <v>706.56999999999994</v>
      </c>
      <c r="K175" s="41"/>
      <c r="L175" s="42">
        <f>SUM(L166:L174)</f>
        <v>73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8">
        <f t="shared" ref="A176:B176" si="43">A158</f>
        <v>2</v>
      </c>
      <c r="B176" s="49">
        <f t="shared" si="43"/>
        <v>4</v>
      </c>
      <c r="C176" s="61" t="s">
        <v>51</v>
      </c>
      <c r="D176" s="62"/>
      <c r="E176" s="50"/>
      <c r="F176" s="51">
        <f t="shared" ref="F176:J176" si="44">F165+F175</f>
        <v>1245</v>
      </c>
      <c r="G176" s="51">
        <f t="shared" si="44"/>
        <v>49.58</v>
      </c>
      <c r="H176" s="51">
        <f t="shared" si="44"/>
        <v>45.120000000000005</v>
      </c>
      <c r="I176" s="51">
        <f t="shared" si="44"/>
        <v>160.19</v>
      </c>
      <c r="J176" s="51">
        <f t="shared" si="44"/>
        <v>1244.9299999999998</v>
      </c>
      <c r="K176" s="51"/>
      <c r="L176" s="52">
        <f>L165+L175</f>
        <v>146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7">
        <v>2</v>
      </c>
      <c r="B177" s="18">
        <v>5</v>
      </c>
      <c r="C177" s="19" t="s">
        <v>23</v>
      </c>
      <c r="D177" s="20" t="s">
        <v>45</v>
      </c>
      <c r="E177" s="21" t="s">
        <v>105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56">
        <v>45447</v>
      </c>
      <c r="L177" s="24">
        <v>73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5"/>
      <c r="B178" s="26"/>
      <c r="C178" s="27"/>
      <c r="D178" s="28" t="s">
        <v>29</v>
      </c>
      <c r="E178" s="29" t="s">
        <v>30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31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5"/>
      <c r="B179" s="26"/>
      <c r="C179" s="27"/>
      <c r="D179" s="33" t="s">
        <v>35</v>
      </c>
      <c r="E179" s="29" t="s">
        <v>36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5"/>
      <c r="B180" s="26"/>
      <c r="C180" s="27"/>
      <c r="D180" s="33" t="s">
        <v>88</v>
      </c>
      <c r="E180" s="29" t="s">
        <v>89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34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5"/>
      <c r="B181" s="26"/>
      <c r="C181" s="27"/>
      <c r="D181" s="33" t="s">
        <v>37</v>
      </c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5"/>
      <c r="B184" s="36"/>
      <c r="C184" s="37"/>
      <c r="D184" s="38" t="s">
        <v>39</v>
      </c>
      <c r="E184" s="39"/>
      <c r="F184" s="40">
        <f t="shared" ref="F184:J184" si="45">SUM(F177:F183)</f>
        <v>500</v>
      </c>
      <c r="G184" s="40">
        <f t="shared" si="45"/>
        <v>25.99</v>
      </c>
      <c r="H184" s="40">
        <f t="shared" si="45"/>
        <v>17.68</v>
      </c>
      <c r="I184" s="40">
        <f t="shared" si="45"/>
        <v>87.7</v>
      </c>
      <c r="J184" s="40">
        <f t="shared" si="45"/>
        <v>613.8599999999999</v>
      </c>
      <c r="K184" s="41"/>
      <c r="L184" s="42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3">
        <f t="shared" ref="A185:B185" si="46">A177</f>
        <v>2</v>
      </c>
      <c r="B185" s="44">
        <f t="shared" si="46"/>
        <v>5</v>
      </c>
      <c r="C185" s="45" t="s">
        <v>40</v>
      </c>
      <c r="D185" s="33" t="s">
        <v>41</v>
      </c>
      <c r="E185" s="29" t="s">
        <v>106</v>
      </c>
      <c r="F185" s="30">
        <v>60</v>
      </c>
      <c r="G185" s="30">
        <v>1.86</v>
      </c>
      <c r="H185" s="30">
        <v>0.12</v>
      </c>
      <c r="I185" s="30">
        <v>3.9</v>
      </c>
      <c r="J185" s="30">
        <v>24.12</v>
      </c>
      <c r="K185" s="31" t="s">
        <v>34</v>
      </c>
      <c r="L185" s="24">
        <v>73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5"/>
      <c r="B186" s="26"/>
      <c r="C186" s="27"/>
      <c r="D186" s="33" t="s">
        <v>43</v>
      </c>
      <c r="E186" s="29" t="s">
        <v>107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5"/>
      <c r="B187" s="26"/>
      <c r="C187" s="27"/>
      <c r="D187" s="33" t="s">
        <v>45</v>
      </c>
      <c r="E187" s="29" t="s">
        <v>108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5"/>
      <c r="B188" s="26"/>
      <c r="C188" s="27"/>
      <c r="D188" s="33" t="s">
        <v>47</v>
      </c>
      <c r="E188" s="29" t="s">
        <v>54</v>
      </c>
      <c r="F188" s="30">
        <v>160</v>
      </c>
      <c r="G188" s="30">
        <v>3.89</v>
      </c>
      <c r="H188" s="30">
        <v>5.73</v>
      </c>
      <c r="I188" s="30">
        <v>39.130000000000003</v>
      </c>
      <c r="J188" s="30">
        <v>223.68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5"/>
      <c r="B189" s="26"/>
      <c r="C189" s="27"/>
      <c r="D189" s="33" t="s">
        <v>49</v>
      </c>
      <c r="E189" s="29" t="s">
        <v>109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110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5"/>
      <c r="B190" s="26"/>
      <c r="C190" s="27"/>
      <c r="D190" s="33" t="s">
        <v>32</v>
      </c>
      <c r="E190" s="29" t="s">
        <v>33</v>
      </c>
      <c r="F190" s="30">
        <v>40</v>
      </c>
      <c r="G190" s="30">
        <v>2.2400000000000002</v>
      </c>
      <c r="H190" s="30">
        <v>0.44</v>
      </c>
      <c r="I190" s="30">
        <v>19.760000000000002</v>
      </c>
      <c r="J190" s="30">
        <v>91.96</v>
      </c>
      <c r="K190" s="31" t="s">
        <v>34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5"/>
      <c r="B191" s="26"/>
      <c r="C191" s="27"/>
      <c r="D191" s="33" t="s">
        <v>35</v>
      </c>
      <c r="E191" s="29" t="s">
        <v>36</v>
      </c>
      <c r="F191" s="30">
        <v>20</v>
      </c>
      <c r="G191" s="30">
        <v>1.58</v>
      </c>
      <c r="H191" s="30">
        <v>0.2</v>
      </c>
      <c r="I191" s="30">
        <v>9.7200000000000006</v>
      </c>
      <c r="J191" s="30">
        <v>47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5"/>
      <c r="B194" s="36"/>
      <c r="C194" s="37"/>
      <c r="D194" s="38" t="s">
        <v>39</v>
      </c>
      <c r="E194" s="39"/>
      <c r="F194" s="40">
        <f t="shared" ref="F194:J194" si="47">SUM(F185:F193)</f>
        <v>800</v>
      </c>
      <c r="G194" s="40">
        <f t="shared" si="47"/>
        <v>27.369999999999997</v>
      </c>
      <c r="H194" s="40">
        <f t="shared" si="47"/>
        <v>20.41</v>
      </c>
      <c r="I194" s="40">
        <f t="shared" si="47"/>
        <v>105.88000000000001</v>
      </c>
      <c r="J194" s="40">
        <f t="shared" si="47"/>
        <v>716.69</v>
      </c>
      <c r="K194" s="41"/>
      <c r="L194" s="42">
        <f>SUM(L185:L193)</f>
        <v>73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8">
        <f t="shared" ref="A195:B195" si="48">A177</f>
        <v>2</v>
      </c>
      <c r="B195" s="49">
        <f t="shared" si="48"/>
        <v>5</v>
      </c>
      <c r="C195" s="61" t="s">
        <v>51</v>
      </c>
      <c r="D195" s="62"/>
      <c r="E195" s="50"/>
      <c r="F195" s="51">
        <f t="shared" ref="F195:J195" si="49">F184+F194</f>
        <v>1300</v>
      </c>
      <c r="G195" s="51">
        <f t="shared" si="49"/>
        <v>53.36</v>
      </c>
      <c r="H195" s="51">
        <f t="shared" si="49"/>
        <v>38.090000000000003</v>
      </c>
      <c r="I195" s="51">
        <f t="shared" si="49"/>
        <v>193.58</v>
      </c>
      <c r="J195" s="51">
        <f t="shared" si="49"/>
        <v>1330.55</v>
      </c>
      <c r="K195" s="51"/>
      <c r="L195" s="52">
        <f>L184+L194</f>
        <v>146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57"/>
      <c r="B196" s="58"/>
      <c r="C196" s="63" t="s">
        <v>111</v>
      </c>
      <c r="D196" s="64"/>
      <c r="E196" s="65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1314</v>
      </c>
      <c r="G196" s="60">
        <f t="shared" si="50"/>
        <v>49.012999999999991</v>
      </c>
      <c r="H196" s="60">
        <f t="shared" si="50"/>
        <v>41.363</v>
      </c>
      <c r="I196" s="60">
        <f t="shared" si="50"/>
        <v>173.66199999999998</v>
      </c>
      <c r="J196" s="60">
        <f t="shared" si="50"/>
        <v>1262.7339999999999</v>
      </c>
      <c r="K196" s="59"/>
      <c r="L196" s="60">
        <f>(L24+L43+L62+L81+L100+L119+L138+L157+L176+L195)/(IF(L24=0,0,1)+IF(L43=0,0,1)+IF(L62=0,0,1)+IF(L81=0,0,1)+IF(L100=0,0,1)+IF(L119=0,0,1)+IF(L138=0,0,1)+IF(L157=0,0,1)+IF(L176=0,0,1)+IF(L195=0,0,1))</f>
        <v>146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я)</cp:lastModifiedBy>
  <dcterms:created xsi:type="dcterms:W3CDTF">2022-05-16T14:23:56Z</dcterms:created>
  <dcterms:modified xsi:type="dcterms:W3CDTF">2025-01-13T09:37:25Z</dcterms:modified>
</cp:coreProperties>
</file>